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地膜发票符合18家" sheetId="1" r:id="rId1"/>
  </sheets>
  <definedNames>
    <definedName name="_xlnm.Print_Titles" localSheetId="0">地膜发票符合18家!$1:$4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<sst xmlns="http://schemas.openxmlformats.org/spreadsheetml/2006/main" count="152" uniqueCount="103">
  <si>
    <t>神木市黑豆产业发展项目（第一批）公示汇总表</t>
  </si>
  <si>
    <t>序号</t>
  </si>
  <si>
    <t>申报对象（经济组织、企业）</t>
  </si>
  <si>
    <t>乡镇</t>
  </si>
  <si>
    <t>行政村</t>
  </si>
  <si>
    <t>种植方式</t>
  </si>
  <si>
    <t>法人</t>
  </si>
  <si>
    <t>联系人</t>
  </si>
  <si>
    <t>联系电话</t>
  </si>
  <si>
    <t>申报面积（亩）</t>
  </si>
  <si>
    <t>乡镇核定面积（亩）</t>
  </si>
  <si>
    <t>抽验结果（亩）</t>
  </si>
  <si>
    <t>公示面积（亩）</t>
  </si>
  <si>
    <t>地膜补贴金额</t>
  </si>
  <si>
    <t>种子补贴金额</t>
  </si>
  <si>
    <t>200元奖补</t>
  </si>
  <si>
    <t>合计补贴金额（元）</t>
  </si>
  <si>
    <t>神木市神农农垦种养殖有限公司</t>
  </si>
  <si>
    <t>栏杆堡</t>
  </si>
  <si>
    <t>栏杆堡村</t>
  </si>
  <si>
    <t>全膜</t>
  </si>
  <si>
    <t>折利平</t>
  </si>
  <si>
    <t>武寨</t>
  </si>
  <si>
    <t>神木市富鑫泰商贸有限公司</t>
  </si>
  <si>
    <t>訾大庄</t>
  </si>
  <si>
    <t>白吊鱼</t>
  </si>
  <si>
    <t>神木市栏杆堡镇折家寨村经济联合社</t>
  </si>
  <si>
    <t>折家寨</t>
  </si>
  <si>
    <t>折文彪</t>
  </si>
  <si>
    <t xml:space="preserve">折文彪     </t>
  </si>
  <si>
    <t>神木市栏杆堡镇李大庄村经济联合社</t>
  </si>
  <si>
    <t>李大庄</t>
  </si>
  <si>
    <t>折国林</t>
  </si>
  <si>
    <t>王少峰</t>
  </si>
  <si>
    <t>焦玉平</t>
  </si>
  <si>
    <t>院耀刚</t>
  </si>
  <si>
    <t>庙梁村</t>
  </si>
  <si>
    <t>李萍花</t>
  </si>
  <si>
    <t>神木市爱君种养殖有限公司</t>
  </si>
  <si>
    <t>中焉</t>
  </si>
  <si>
    <t>郝爱君</t>
  </si>
  <si>
    <t>神木市恒瑞亿农种养殖有限公司</t>
  </si>
  <si>
    <t>贺家沟村瑶坬村小组</t>
  </si>
  <si>
    <t>贺耀平</t>
  </si>
  <si>
    <t>神木市嘉特生物科技有限公司</t>
  </si>
  <si>
    <t>王兴庄村中焉村小组</t>
  </si>
  <si>
    <t>李艳</t>
  </si>
  <si>
    <t>李涛</t>
  </si>
  <si>
    <t>神木市谷盛源农业科技有限公司</t>
  </si>
  <si>
    <t>高家堡</t>
  </si>
  <si>
    <t>阳畔村</t>
  </si>
  <si>
    <t>张会忠</t>
  </si>
  <si>
    <t>张继强</t>
  </si>
  <si>
    <t>神木市腾翔种养殖有限公司</t>
  </si>
  <si>
    <t>兴庄村</t>
  </si>
  <si>
    <t>半膜</t>
  </si>
  <si>
    <t>陈引翠</t>
  </si>
  <si>
    <t>呼天武</t>
  </si>
  <si>
    <t>贺东沟村</t>
  </si>
  <si>
    <t>杨站良</t>
  </si>
  <si>
    <t>左林耀</t>
  </si>
  <si>
    <t>17829122902 17365601968</t>
  </si>
  <si>
    <t>神木市云得利农业发展有限公司</t>
  </si>
  <si>
    <t>李家洞村</t>
  </si>
  <si>
    <t>杨治军</t>
  </si>
  <si>
    <t>康卫平</t>
  </si>
  <si>
    <t>15540774555 15891156180</t>
  </si>
  <si>
    <t>西沙</t>
  </si>
  <si>
    <t>燕渠村</t>
  </si>
  <si>
    <t>徐巧云</t>
  </si>
  <si>
    <t>神木市锐凯农机有限公司</t>
  </si>
  <si>
    <t>贺家川</t>
  </si>
  <si>
    <t>丰劳山村</t>
  </si>
  <si>
    <t>陈彩霞</t>
  </si>
  <si>
    <t>孟小军</t>
  </si>
  <si>
    <t>神木国钧种养殖股份有限公司</t>
  </si>
  <si>
    <t>五谷村</t>
  </si>
  <si>
    <t>李占国</t>
  </si>
  <si>
    <t>神木市宸汶种养殖有限公司</t>
  </si>
  <si>
    <t>清水源村</t>
  </si>
  <si>
    <t>杜小勇</t>
  </si>
  <si>
    <t>王候儿</t>
  </si>
  <si>
    <t>神木市新鑫农农业发展有限公司</t>
  </si>
  <si>
    <t>迎宾街道</t>
  </si>
  <si>
    <t>麻堰渠</t>
  </si>
  <si>
    <t>张晓军</t>
  </si>
  <si>
    <t>神木市万镇镇麻院沟村股份经济合作联合社</t>
  </si>
  <si>
    <t>万镇</t>
  </si>
  <si>
    <t>麻院沟村</t>
  </si>
  <si>
    <t>牛军利</t>
  </si>
  <si>
    <t>李小军</t>
  </si>
  <si>
    <t>神木华盾植保有限公司</t>
  </si>
  <si>
    <t>张家坬村</t>
  </si>
  <si>
    <t>露地</t>
  </si>
  <si>
    <t>贺支堂</t>
  </si>
  <si>
    <t>大路湾村</t>
  </si>
  <si>
    <t>神木市天成生态种养殖有限公司</t>
  </si>
  <si>
    <t>巴门沟村</t>
  </si>
  <si>
    <t>袁成</t>
  </si>
  <si>
    <t>神木市栏杆堡镇巴门沟村经济联合社</t>
  </si>
  <si>
    <t>张智林</t>
  </si>
  <si>
    <t>郝振强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</si>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</sst>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name val="Microsoft YaHei UI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workbookViewId="0">
      <selection activeCell="A1" sqref="A1:P3"/>
    </sheetView>
  </sheetViews>
  <sheetFormatPr defaultColWidth="9" defaultRowHeight="13.5"/>
  <cols>
    <col min="1" max="1" width="3.5" style="5" customWidth="1"/>
    <col min="2" max="2" width="19.25" style="6" customWidth="1"/>
    <col min="3" max="3" width="7.88333333333333" style="7" customWidth="1"/>
    <col min="4" max="4" width="8" style="8" customWidth="1"/>
    <col min="5" max="5" width="5.88333333333333" style="8" customWidth="1"/>
    <col min="6" max="6" width="7.5" style="8" customWidth="1"/>
    <col min="7" max="7" width="7.75" style="8" customWidth="1"/>
    <col min="8" max="8" width="13.3833333333333" customWidth="1"/>
    <col min="9" max="9" width="9.25" style="8" customWidth="1"/>
    <col min="10" max="10" width="10.625" style="8" customWidth="1"/>
    <col min="11" max="11" width="8.375" style="9" customWidth="1"/>
    <col min="12" max="12" width="8" style="10" customWidth="1"/>
    <col min="13" max="13" width="9.5" style="10" customWidth="1"/>
    <col min="14" max="14" width="8.625" style="10" customWidth="1"/>
    <col min="15" max="15" width="9.875" style="10" customWidth="1"/>
    <col min="16" max="16" width="10" style="10" customWidth="1"/>
  </cols>
  <sheetData>
    <row r="1" ht="9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1" customHeight="1" spans="1:1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1" customHeight="1" spans="1:16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45" customHeight="1" spans="1:16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44" t="s">
        <v>10</v>
      </c>
      <c r="K4" s="45" t="s">
        <v>11</v>
      </c>
      <c r="L4" s="46" t="s">
        <v>12</v>
      </c>
      <c r="M4" s="46" t="s">
        <v>13</v>
      </c>
      <c r="N4" s="46" t="s">
        <v>14</v>
      </c>
      <c r="O4" s="46" t="s">
        <v>15</v>
      </c>
      <c r="P4" s="46" t="s">
        <v>16</v>
      </c>
    </row>
    <row r="5" s="1" customFormat="1" ht="26" customHeight="1" spans="1:16">
      <c r="A5" s="14">
        <v>1</v>
      </c>
      <c r="B5" s="15" t="s">
        <v>17</v>
      </c>
      <c r="C5" s="16" t="s">
        <v>18</v>
      </c>
      <c r="D5" s="17" t="s">
        <v>19</v>
      </c>
      <c r="E5" s="17" t="s">
        <v>20</v>
      </c>
      <c r="F5" s="17" t="s">
        <v>21</v>
      </c>
      <c r="G5" s="17" t="s">
        <v>21</v>
      </c>
      <c r="H5" s="18">
        <v>18829722991</v>
      </c>
      <c r="I5" s="17">
        <v>1200</v>
      </c>
      <c r="J5" s="38">
        <v>800</v>
      </c>
      <c r="K5" s="47">
        <v>1380</v>
      </c>
      <c r="L5" s="48">
        <v>1380</v>
      </c>
      <c r="M5" s="49">
        <v>138138</v>
      </c>
      <c r="N5" s="49">
        <v>18375</v>
      </c>
      <c r="O5" s="49">
        <v>276000</v>
      </c>
      <c r="P5" s="49">
        <f>SUM(M5:O5)</f>
        <v>432513</v>
      </c>
    </row>
    <row r="6" s="1" customFormat="1" ht="24" customHeight="1" spans="1:16">
      <c r="A6" s="19"/>
      <c r="B6" s="20"/>
      <c r="C6" s="16" t="s">
        <v>18</v>
      </c>
      <c r="D6" s="17" t="s">
        <v>22</v>
      </c>
      <c r="E6" s="17"/>
      <c r="F6" s="17"/>
      <c r="G6" s="17"/>
      <c r="H6" s="21"/>
      <c r="I6" s="17">
        <v>700</v>
      </c>
      <c r="J6" s="38">
        <v>600</v>
      </c>
      <c r="K6" s="50"/>
      <c r="L6" s="48"/>
      <c r="M6" s="49"/>
      <c r="N6" s="49"/>
      <c r="O6" s="49"/>
      <c r="P6" s="49"/>
    </row>
    <row r="7" s="1" customFormat="1" ht="29" customHeight="1" spans="1:16">
      <c r="A7" s="14">
        <v>2</v>
      </c>
      <c r="B7" s="15" t="s">
        <v>23</v>
      </c>
      <c r="C7" s="16" t="s">
        <v>18</v>
      </c>
      <c r="D7" s="22" t="s">
        <v>24</v>
      </c>
      <c r="E7" s="23" t="s">
        <v>20</v>
      </c>
      <c r="F7" s="23" t="s">
        <v>25</v>
      </c>
      <c r="G7" s="23" t="s">
        <v>25</v>
      </c>
      <c r="H7" s="17">
        <v>15091122433</v>
      </c>
      <c r="I7" s="22">
        <v>3200</v>
      </c>
      <c r="J7" s="38">
        <v>2688</v>
      </c>
      <c r="K7" s="51">
        <v>2680</v>
      </c>
      <c r="L7" s="52">
        <v>2680</v>
      </c>
      <c r="M7" s="53">
        <v>268268</v>
      </c>
      <c r="N7" s="53">
        <v>30625</v>
      </c>
      <c r="O7" s="53">
        <v>536000</v>
      </c>
      <c r="P7" s="53">
        <v>834893</v>
      </c>
    </row>
    <row r="8" s="1" customFormat="1" ht="30" customHeight="1" spans="1:16">
      <c r="A8" s="14">
        <v>3</v>
      </c>
      <c r="B8" s="15" t="s">
        <v>26</v>
      </c>
      <c r="C8" s="16" t="s">
        <v>18</v>
      </c>
      <c r="D8" s="17" t="s">
        <v>27</v>
      </c>
      <c r="E8" s="17" t="s">
        <v>20</v>
      </c>
      <c r="F8" s="17" t="s">
        <v>28</v>
      </c>
      <c r="G8" s="17" t="s">
        <v>29</v>
      </c>
      <c r="H8" s="17">
        <v>15291278119</v>
      </c>
      <c r="I8" s="17">
        <v>3400</v>
      </c>
      <c r="J8" s="38">
        <v>3000</v>
      </c>
      <c r="K8" s="51">
        <v>2800</v>
      </c>
      <c r="L8" s="48">
        <v>2800</v>
      </c>
      <c r="M8" s="49">
        <v>280280</v>
      </c>
      <c r="N8" s="49">
        <v>28000</v>
      </c>
      <c r="O8" s="49">
        <v>560000</v>
      </c>
      <c r="P8" s="49">
        <v>868280</v>
      </c>
    </row>
    <row r="9" ht="26" customHeight="1" spans="1:16">
      <c r="A9" s="14">
        <v>4</v>
      </c>
      <c r="B9" s="15" t="s">
        <v>30</v>
      </c>
      <c r="C9" s="16" t="s">
        <v>18</v>
      </c>
      <c r="D9" s="17" t="s">
        <v>31</v>
      </c>
      <c r="E9" s="17" t="s">
        <v>20</v>
      </c>
      <c r="F9" s="17" t="s">
        <v>32</v>
      </c>
      <c r="G9" s="16" t="s">
        <v>33</v>
      </c>
      <c r="H9" s="17">
        <v>15029529975</v>
      </c>
      <c r="I9" s="17">
        <v>520</v>
      </c>
      <c r="J9" s="38">
        <v>411</v>
      </c>
      <c r="K9" s="54">
        <v>411</v>
      </c>
      <c r="L9" s="52">
        <v>566</v>
      </c>
      <c r="M9" s="53">
        <v>56656.6</v>
      </c>
      <c r="N9" s="53">
        <v>3937.5</v>
      </c>
      <c r="O9" s="53">
        <v>113200</v>
      </c>
      <c r="P9" s="53">
        <v>173794.1</v>
      </c>
    </row>
    <row r="10" ht="24" customHeight="1" spans="1:16">
      <c r="A10" s="19"/>
      <c r="B10" s="20"/>
      <c r="C10" s="16" t="s">
        <v>18</v>
      </c>
      <c r="D10" s="17" t="s">
        <v>19</v>
      </c>
      <c r="E10" s="17" t="s">
        <v>20</v>
      </c>
      <c r="F10" s="17" t="s">
        <v>34</v>
      </c>
      <c r="G10" s="16" t="s">
        <v>35</v>
      </c>
      <c r="H10" s="17">
        <v>13109691220</v>
      </c>
      <c r="I10" s="17">
        <v>200</v>
      </c>
      <c r="J10" s="38">
        <v>105</v>
      </c>
      <c r="K10" s="54">
        <v>105</v>
      </c>
      <c r="L10" s="55"/>
      <c r="M10" s="56"/>
      <c r="N10" s="56"/>
      <c r="O10" s="56"/>
      <c r="P10" s="56"/>
    </row>
    <row r="11" ht="29" customHeight="1" spans="1:16">
      <c r="A11" s="24"/>
      <c r="B11" s="25"/>
      <c r="C11" s="16" t="s">
        <v>18</v>
      </c>
      <c r="D11" s="17" t="s">
        <v>36</v>
      </c>
      <c r="E11" s="17" t="s">
        <v>20</v>
      </c>
      <c r="F11" s="17" t="s">
        <v>37</v>
      </c>
      <c r="G11" s="16" t="s">
        <v>37</v>
      </c>
      <c r="H11" s="17">
        <v>13310993053</v>
      </c>
      <c r="I11" s="17">
        <v>50</v>
      </c>
      <c r="J11" s="17">
        <v>50</v>
      </c>
      <c r="K11" s="27">
        <v>50</v>
      </c>
      <c r="L11" s="57"/>
      <c r="M11" s="58"/>
      <c r="N11" s="58"/>
      <c r="O11" s="58"/>
      <c r="P11" s="58"/>
    </row>
    <row r="12" s="2" customFormat="1" ht="31" customHeight="1" spans="1:16">
      <c r="A12" s="26">
        <v>5</v>
      </c>
      <c r="B12" s="27" t="s">
        <v>38</v>
      </c>
      <c r="C12" s="16" t="s">
        <v>18</v>
      </c>
      <c r="D12" s="27" t="s">
        <v>39</v>
      </c>
      <c r="E12" s="27" t="s">
        <v>20</v>
      </c>
      <c r="F12" s="27" t="s">
        <v>40</v>
      </c>
      <c r="G12" s="27" t="s">
        <v>40</v>
      </c>
      <c r="H12" s="27">
        <v>13772303568</v>
      </c>
      <c r="I12" s="27">
        <v>800</v>
      </c>
      <c r="J12" s="26">
        <v>800</v>
      </c>
      <c r="K12" s="54">
        <v>800</v>
      </c>
      <c r="L12" s="48">
        <v>800</v>
      </c>
      <c r="M12" s="49">
        <v>80080</v>
      </c>
      <c r="N12" s="49">
        <v>17500</v>
      </c>
      <c r="O12" s="49">
        <v>160000</v>
      </c>
      <c r="P12" s="49">
        <v>257580</v>
      </c>
    </row>
    <row r="13" ht="36" customHeight="1" spans="1:16">
      <c r="A13" s="14">
        <v>6</v>
      </c>
      <c r="B13" s="28" t="s">
        <v>41</v>
      </c>
      <c r="C13" s="16" t="s">
        <v>18</v>
      </c>
      <c r="D13" s="22" t="s">
        <v>42</v>
      </c>
      <c r="E13" s="22" t="s">
        <v>20</v>
      </c>
      <c r="F13" s="22" t="s">
        <v>43</v>
      </c>
      <c r="G13" s="22" t="s">
        <v>43</v>
      </c>
      <c r="H13" s="22">
        <v>18009120557</v>
      </c>
      <c r="I13" s="22">
        <v>1000</v>
      </c>
      <c r="J13" s="38">
        <v>700</v>
      </c>
      <c r="K13" s="54">
        <v>700</v>
      </c>
      <c r="L13" s="48">
        <v>700</v>
      </c>
      <c r="M13" s="49">
        <v>70070</v>
      </c>
      <c r="N13" s="49">
        <v>17500</v>
      </c>
      <c r="O13" s="49">
        <v>140000</v>
      </c>
      <c r="P13" s="49">
        <v>227570</v>
      </c>
    </row>
    <row r="14" ht="33" customHeight="1" spans="1:16">
      <c r="A14" s="14">
        <v>7</v>
      </c>
      <c r="B14" s="15" t="s">
        <v>44</v>
      </c>
      <c r="C14" s="16" t="s">
        <v>18</v>
      </c>
      <c r="D14" s="17" t="s">
        <v>45</v>
      </c>
      <c r="E14" s="17" t="s">
        <v>20</v>
      </c>
      <c r="F14" s="17" t="s">
        <v>46</v>
      </c>
      <c r="G14" s="17" t="s">
        <v>47</v>
      </c>
      <c r="H14" s="17">
        <v>18791240188</v>
      </c>
      <c r="I14" s="17">
        <v>530</v>
      </c>
      <c r="J14" s="38">
        <v>500</v>
      </c>
      <c r="K14" s="54">
        <v>500</v>
      </c>
      <c r="L14" s="48">
        <v>500</v>
      </c>
      <c r="M14" s="49">
        <v>49630</v>
      </c>
      <c r="N14" s="49">
        <v>6125</v>
      </c>
      <c r="O14" s="49">
        <v>100000</v>
      </c>
      <c r="P14" s="49">
        <v>155755</v>
      </c>
    </row>
    <row r="15" s="1" customFormat="1" ht="25" customHeight="1" spans="1:16">
      <c r="A15" s="14">
        <v>8</v>
      </c>
      <c r="B15" s="28" t="s">
        <v>48</v>
      </c>
      <c r="C15" s="28" t="s">
        <v>49</v>
      </c>
      <c r="D15" s="17" t="s">
        <v>50</v>
      </c>
      <c r="E15" s="17" t="s">
        <v>20</v>
      </c>
      <c r="F15" s="17" t="s">
        <v>51</v>
      </c>
      <c r="G15" s="22" t="s">
        <v>51</v>
      </c>
      <c r="H15" s="17">
        <v>15336237749</v>
      </c>
      <c r="I15" s="17">
        <v>1730</v>
      </c>
      <c r="J15" s="38">
        <v>1200</v>
      </c>
      <c r="K15" s="51">
        <v>1200</v>
      </c>
      <c r="L15" s="52">
        <v>1600</v>
      </c>
      <c r="M15" s="53">
        <v>156529.52</v>
      </c>
      <c r="N15" s="53">
        <v>20125</v>
      </c>
      <c r="O15" s="53">
        <v>320000</v>
      </c>
      <c r="P15" s="53">
        <v>496654.52</v>
      </c>
    </row>
    <row r="16" ht="33" customHeight="1" spans="1:16">
      <c r="A16" s="19"/>
      <c r="B16" s="29"/>
      <c r="C16" s="30"/>
      <c r="D16" s="22"/>
      <c r="E16" s="22" t="s">
        <v>20</v>
      </c>
      <c r="F16" s="22" t="s">
        <v>52</v>
      </c>
      <c r="G16" s="27" t="s">
        <v>52</v>
      </c>
      <c r="H16" s="22">
        <v>19991098146</v>
      </c>
      <c r="I16" s="22">
        <v>800</v>
      </c>
      <c r="J16" s="38">
        <v>400</v>
      </c>
      <c r="K16" s="54">
        <v>400</v>
      </c>
      <c r="L16" s="57"/>
      <c r="M16" s="58"/>
      <c r="N16" s="58"/>
      <c r="O16" s="58"/>
      <c r="P16" s="58"/>
    </row>
    <row r="17" s="3" customFormat="1" ht="30" customHeight="1" spans="1:16">
      <c r="A17" s="31">
        <v>9</v>
      </c>
      <c r="B17" s="15" t="s">
        <v>53</v>
      </c>
      <c r="C17" s="15" t="s">
        <v>49</v>
      </c>
      <c r="D17" s="16" t="s">
        <v>54</v>
      </c>
      <c r="E17" s="32" t="s">
        <v>55</v>
      </c>
      <c r="F17" s="16" t="s">
        <v>56</v>
      </c>
      <c r="G17" s="27" t="s">
        <v>57</v>
      </c>
      <c r="H17" s="16">
        <v>13389129396</v>
      </c>
      <c r="I17" s="16">
        <v>500</v>
      </c>
      <c r="J17" s="26">
        <v>260</v>
      </c>
      <c r="K17" s="51">
        <v>260</v>
      </c>
      <c r="L17" s="52">
        <v>593</v>
      </c>
      <c r="M17" s="53">
        <v>48948.9</v>
      </c>
      <c r="N17" s="53">
        <v>20505.94</v>
      </c>
      <c r="O17" s="53">
        <v>118600</v>
      </c>
      <c r="P17" s="53">
        <v>188054.84</v>
      </c>
    </row>
    <row r="18" s="3" customFormat="1" ht="30" customHeight="1" spans="1:16">
      <c r="A18" s="33"/>
      <c r="B18" s="20"/>
      <c r="C18" s="20"/>
      <c r="D18" s="16" t="s">
        <v>58</v>
      </c>
      <c r="E18" s="32" t="s">
        <v>20</v>
      </c>
      <c r="F18" s="16" t="s">
        <v>59</v>
      </c>
      <c r="G18" s="27" t="s">
        <v>60</v>
      </c>
      <c r="H18" s="16" t="s">
        <v>61</v>
      </c>
      <c r="I18" s="16">
        <v>850</v>
      </c>
      <c r="J18" s="26">
        <v>333</v>
      </c>
      <c r="K18" s="51">
        <v>333</v>
      </c>
      <c r="L18" s="57"/>
      <c r="M18" s="58"/>
      <c r="N18" s="58"/>
      <c r="O18" s="58"/>
      <c r="P18" s="58"/>
    </row>
    <row r="19" s="3" customFormat="1" ht="30" customHeight="1" spans="1:16">
      <c r="A19" s="31">
        <v>10</v>
      </c>
      <c r="B19" s="28" t="s">
        <v>62</v>
      </c>
      <c r="C19" s="16" t="s">
        <v>49</v>
      </c>
      <c r="D19" s="16" t="s">
        <v>63</v>
      </c>
      <c r="E19" s="27" t="s">
        <v>20</v>
      </c>
      <c r="F19" s="16" t="s">
        <v>64</v>
      </c>
      <c r="G19" s="27" t="s">
        <v>65</v>
      </c>
      <c r="H19" s="16" t="s">
        <v>66</v>
      </c>
      <c r="I19" s="16">
        <v>580</v>
      </c>
      <c r="J19" s="26">
        <v>110</v>
      </c>
      <c r="K19" s="51">
        <v>110</v>
      </c>
      <c r="L19" s="52">
        <v>510</v>
      </c>
      <c r="M19" s="53">
        <v>35035</v>
      </c>
      <c r="N19" s="53">
        <f>L19*34.58</f>
        <v>17635.8</v>
      </c>
      <c r="O19" s="53">
        <v>102000</v>
      </c>
      <c r="P19" s="53">
        <f>SUM(M19:O19)</f>
        <v>154670.8</v>
      </c>
    </row>
    <row r="20" s="3" customFormat="1" ht="30" customHeight="1" spans="1:16">
      <c r="A20" s="34"/>
      <c r="B20" s="30"/>
      <c r="C20" s="27" t="s">
        <v>67</v>
      </c>
      <c r="D20" s="27" t="s">
        <v>68</v>
      </c>
      <c r="E20" s="35" t="s">
        <v>55</v>
      </c>
      <c r="F20" s="27" t="s">
        <v>69</v>
      </c>
      <c r="G20" s="27" t="s">
        <v>69</v>
      </c>
      <c r="H20" s="27">
        <v>15991222843</v>
      </c>
      <c r="I20" s="27">
        <v>400</v>
      </c>
      <c r="J20" s="26">
        <v>400</v>
      </c>
      <c r="K20" s="51">
        <v>400</v>
      </c>
      <c r="L20" s="57"/>
      <c r="M20" s="58"/>
      <c r="N20" s="58"/>
      <c r="O20" s="58"/>
      <c r="P20" s="58"/>
    </row>
    <row r="21" s="1" customFormat="1" ht="30" customHeight="1" spans="1:16">
      <c r="A21" s="14">
        <v>11</v>
      </c>
      <c r="B21" s="28" t="s">
        <v>70</v>
      </c>
      <c r="C21" s="27" t="s">
        <v>71</v>
      </c>
      <c r="D21" s="22" t="s">
        <v>72</v>
      </c>
      <c r="E21" s="22" t="s">
        <v>20</v>
      </c>
      <c r="F21" s="22" t="s">
        <v>73</v>
      </c>
      <c r="G21" s="22" t="s">
        <v>74</v>
      </c>
      <c r="H21" s="22">
        <v>18395424696</v>
      </c>
      <c r="I21" s="22">
        <v>500</v>
      </c>
      <c r="J21" s="38">
        <v>500</v>
      </c>
      <c r="K21" s="51">
        <v>500</v>
      </c>
      <c r="L21" s="48">
        <v>500</v>
      </c>
      <c r="M21" s="49">
        <v>50050</v>
      </c>
      <c r="N21" s="49">
        <v>2625</v>
      </c>
      <c r="O21" s="49">
        <v>100000</v>
      </c>
      <c r="P21" s="49">
        <v>152675</v>
      </c>
    </row>
    <row r="22" s="1" customFormat="1" ht="30" customHeight="1" spans="1:16">
      <c r="A22" s="14">
        <v>12</v>
      </c>
      <c r="B22" s="28" t="s">
        <v>75</v>
      </c>
      <c r="C22" s="27" t="s">
        <v>71</v>
      </c>
      <c r="D22" s="22" t="s">
        <v>76</v>
      </c>
      <c r="E22" s="22" t="s">
        <v>20</v>
      </c>
      <c r="F22" s="22" t="s">
        <v>77</v>
      </c>
      <c r="G22" s="22" t="s">
        <v>77</v>
      </c>
      <c r="H22" s="22">
        <v>13892221864</v>
      </c>
      <c r="I22" s="22">
        <v>500</v>
      </c>
      <c r="J22" s="38">
        <v>500</v>
      </c>
      <c r="K22" s="54">
        <v>500</v>
      </c>
      <c r="L22" s="48">
        <v>500</v>
      </c>
      <c r="M22" s="49">
        <v>50050</v>
      </c>
      <c r="N22" s="49">
        <v>10500</v>
      </c>
      <c r="O22" s="49">
        <v>100000</v>
      </c>
      <c r="P22" s="49">
        <v>160550</v>
      </c>
    </row>
    <row r="23" ht="30" customHeight="1" spans="1:16">
      <c r="A23" s="14">
        <v>13</v>
      </c>
      <c r="B23" s="28" t="s">
        <v>78</v>
      </c>
      <c r="C23" s="27" t="s">
        <v>71</v>
      </c>
      <c r="D23" s="22" t="s">
        <v>79</v>
      </c>
      <c r="E23" s="36" t="s">
        <v>20</v>
      </c>
      <c r="F23" s="22" t="s">
        <v>80</v>
      </c>
      <c r="G23" s="22" t="s">
        <v>81</v>
      </c>
      <c r="H23" s="22">
        <v>15091746844</v>
      </c>
      <c r="I23" s="22">
        <v>500</v>
      </c>
      <c r="J23" s="38">
        <v>500</v>
      </c>
      <c r="K23" s="54">
        <v>500</v>
      </c>
      <c r="L23" s="48">
        <v>500</v>
      </c>
      <c r="M23" s="49">
        <v>50050</v>
      </c>
      <c r="N23" s="49">
        <v>2625</v>
      </c>
      <c r="O23" s="49">
        <v>100000</v>
      </c>
      <c r="P23" s="49">
        <v>152675</v>
      </c>
    </row>
    <row r="24" s="1" customFormat="1" ht="30" customHeight="1" spans="1:16">
      <c r="A24" s="14">
        <v>14</v>
      </c>
      <c r="B24" s="28" t="s">
        <v>82</v>
      </c>
      <c r="C24" s="27" t="s">
        <v>83</v>
      </c>
      <c r="D24" s="22" t="s">
        <v>84</v>
      </c>
      <c r="E24" s="22" t="s">
        <v>20</v>
      </c>
      <c r="F24" s="22" t="s">
        <v>85</v>
      </c>
      <c r="G24" s="22" t="s">
        <v>85</v>
      </c>
      <c r="H24" s="22">
        <v>18791200476</v>
      </c>
      <c r="I24" s="22">
        <v>600</v>
      </c>
      <c r="J24" s="38">
        <v>600</v>
      </c>
      <c r="K24" s="51">
        <v>600</v>
      </c>
      <c r="L24" s="48">
        <v>600</v>
      </c>
      <c r="M24" s="49">
        <f>L24*100.1</f>
        <v>60060</v>
      </c>
      <c r="N24" s="49">
        <f>L24*34.58</f>
        <v>20748</v>
      </c>
      <c r="O24" s="49">
        <f>L24*200</f>
        <v>120000</v>
      </c>
      <c r="P24" s="49">
        <f>M24+N24+O24</f>
        <v>200808</v>
      </c>
    </row>
    <row r="25" ht="30" customHeight="1" spans="1:16">
      <c r="A25" s="14">
        <v>15</v>
      </c>
      <c r="B25" s="28" t="s">
        <v>86</v>
      </c>
      <c r="C25" s="27" t="s">
        <v>87</v>
      </c>
      <c r="D25" s="22" t="s">
        <v>88</v>
      </c>
      <c r="E25" s="22" t="s">
        <v>20</v>
      </c>
      <c r="F25" s="22" t="s">
        <v>89</v>
      </c>
      <c r="G25" s="22" t="s">
        <v>90</v>
      </c>
      <c r="H25" s="22">
        <v>18891522935</v>
      </c>
      <c r="I25" s="22">
        <v>580</v>
      </c>
      <c r="J25" s="38">
        <v>580</v>
      </c>
      <c r="K25" s="51">
        <v>580</v>
      </c>
      <c r="L25" s="48">
        <v>580</v>
      </c>
      <c r="M25" s="49">
        <v>58058</v>
      </c>
      <c r="N25" s="49">
        <v>8750</v>
      </c>
      <c r="O25" s="49">
        <v>116000</v>
      </c>
      <c r="P25" s="49">
        <v>182808</v>
      </c>
    </row>
    <row r="26" customFormat="1" ht="30" customHeight="1" spans="1:16">
      <c r="A26" s="14">
        <v>16</v>
      </c>
      <c r="B26" s="16" t="s">
        <v>91</v>
      </c>
      <c r="C26" s="26" t="s">
        <v>18</v>
      </c>
      <c r="D26" s="17" t="s">
        <v>92</v>
      </c>
      <c r="E26" s="37" t="s">
        <v>93</v>
      </c>
      <c r="F26" s="17" t="s">
        <v>94</v>
      </c>
      <c r="G26" s="17" t="s">
        <v>94</v>
      </c>
      <c r="H26" s="17">
        <v>18992286819</v>
      </c>
      <c r="I26" s="17">
        <v>250</v>
      </c>
      <c r="J26" s="17">
        <v>250</v>
      </c>
      <c r="K26" s="17">
        <v>250</v>
      </c>
      <c r="L26" s="59">
        <v>550</v>
      </c>
      <c r="M26" s="53">
        <v>0</v>
      </c>
      <c r="N26" s="53">
        <v>19019</v>
      </c>
      <c r="O26" s="53">
        <v>0</v>
      </c>
      <c r="P26" s="53">
        <v>19019</v>
      </c>
    </row>
    <row r="27" customFormat="1" ht="30" customHeight="1" spans="1:16">
      <c r="A27" s="24"/>
      <c r="B27" s="16"/>
      <c r="C27" s="26"/>
      <c r="D27" s="17" t="s">
        <v>95</v>
      </c>
      <c r="E27" s="37" t="s">
        <v>93</v>
      </c>
      <c r="F27" s="17"/>
      <c r="G27" s="17"/>
      <c r="H27" s="17"/>
      <c r="I27" s="17">
        <v>300</v>
      </c>
      <c r="J27" s="17">
        <v>300</v>
      </c>
      <c r="K27" s="17">
        <v>300</v>
      </c>
      <c r="L27" s="60"/>
      <c r="M27" s="58"/>
      <c r="N27" s="58"/>
      <c r="O27" s="58"/>
      <c r="P27" s="58"/>
    </row>
    <row r="28" customFormat="1" ht="30" customHeight="1" spans="1:16">
      <c r="A28" s="38">
        <v>17</v>
      </c>
      <c r="B28" s="16" t="s">
        <v>96</v>
      </c>
      <c r="C28" s="26"/>
      <c r="D28" s="17" t="s">
        <v>97</v>
      </c>
      <c r="E28" s="37" t="s">
        <v>93</v>
      </c>
      <c r="F28" s="17" t="s">
        <v>98</v>
      </c>
      <c r="G28" s="17" t="s">
        <v>98</v>
      </c>
      <c r="H28" s="17">
        <v>15891291115</v>
      </c>
      <c r="I28" s="17">
        <v>820</v>
      </c>
      <c r="J28" s="17">
        <v>820</v>
      </c>
      <c r="K28" s="17">
        <v>820</v>
      </c>
      <c r="L28" s="61">
        <v>820</v>
      </c>
      <c r="M28" s="62">
        <v>0</v>
      </c>
      <c r="N28" s="62">
        <v>4375</v>
      </c>
      <c r="O28" s="62">
        <v>0</v>
      </c>
      <c r="P28" s="62">
        <v>4375</v>
      </c>
    </row>
    <row r="29" customFormat="1" ht="30" customHeight="1" spans="1:16">
      <c r="A29" s="38">
        <v>18</v>
      </c>
      <c r="B29" s="16" t="s">
        <v>99</v>
      </c>
      <c r="C29" s="26"/>
      <c r="D29" s="17" t="s">
        <v>97</v>
      </c>
      <c r="E29" s="37" t="s">
        <v>93</v>
      </c>
      <c r="F29" s="12" t="s">
        <v>100</v>
      </c>
      <c r="G29" s="17" t="s">
        <v>101</v>
      </c>
      <c r="H29" s="17">
        <v>15091023707</v>
      </c>
      <c r="I29" s="17">
        <v>800</v>
      </c>
      <c r="J29" s="17">
        <v>800</v>
      </c>
      <c r="K29" s="17">
        <v>800</v>
      </c>
      <c r="L29" s="61">
        <v>800</v>
      </c>
      <c r="M29" s="62">
        <v>0</v>
      </c>
      <c r="N29" s="62">
        <v>4375</v>
      </c>
      <c r="O29" s="62">
        <v>0</v>
      </c>
      <c r="P29" s="62">
        <v>4375</v>
      </c>
    </row>
    <row r="30" s="4" customFormat="1" ht="30" customHeight="1" spans="1:16">
      <c r="A30" s="39" t="s">
        <v>102</v>
      </c>
      <c r="B30" s="40"/>
      <c r="C30" s="41"/>
      <c r="D30" s="40"/>
      <c r="E30" s="40"/>
      <c r="F30" s="40"/>
      <c r="G30" s="42"/>
      <c r="H30" s="43"/>
      <c r="I30" s="43">
        <f t="shared" ref="I30:R30" si="0">SUM(I5:I29)</f>
        <v>21310</v>
      </c>
      <c r="J30" s="43">
        <f t="shared" si="0"/>
        <v>17207</v>
      </c>
      <c r="K30" s="43">
        <f t="shared" si="0"/>
        <v>16979</v>
      </c>
      <c r="L30" s="63">
        <f t="shared" si="0"/>
        <v>16979</v>
      </c>
      <c r="M30" s="64">
        <f t="shared" si="0"/>
        <v>1451904.02</v>
      </c>
      <c r="N30" s="64">
        <f t="shared" si="0"/>
        <v>253346.24</v>
      </c>
      <c r="O30" s="64">
        <f t="shared" si="0"/>
        <v>2961800</v>
      </c>
      <c r="P30" s="64">
        <f t="shared" si="0"/>
        <v>4667050.26</v>
      </c>
    </row>
  </sheetData>
  <mergeCells count="56">
    <mergeCell ref="A30:G30"/>
    <mergeCell ref="A5:A6"/>
    <mergeCell ref="A9:A11"/>
    <mergeCell ref="A15:A16"/>
    <mergeCell ref="A17:A18"/>
    <mergeCell ref="A19:A20"/>
    <mergeCell ref="A26:A27"/>
    <mergeCell ref="B5:B6"/>
    <mergeCell ref="B9:B11"/>
    <mergeCell ref="B15:B16"/>
    <mergeCell ref="B17:B18"/>
    <mergeCell ref="B19:B20"/>
    <mergeCell ref="B26:B27"/>
    <mergeCell ref="C15:C16"/>
    <mergeCell ref="C17:C18"/>
    <mergeCell ref="C26:C29"/>
    <mergeCell ref="D15:D16"/>
    <mergeCell ref="E5:E6"/>
    <mergeCell ref="F5:F6"/>
    <mergeCell ref="F26:F27"/>
    <mergeCell ref="G5:G6"/>
    <mergeCell ref="G26:G27"/>
    <mergeCell ref="H5:H6"/>
    <mergeCell ref="H26:H27"/>
    <mergeCell ref="K5:K6"/>
    <mergeCell ref="L5:L6"/>
    <mergeCell ref="L9:L11"/>
    <mergeCell ref="L15:L16"/>
    <mergeCell ref="L17:L18"/>
    <mergeCell ref="L19:L20"/>
    <mergeCell ref="L26:L27"/>
    <mergeCell ref="M5:M6"/>
    <mergeCell ref="M9:M11"/>
    <mergeCell ref="M15:M16"/>
    <mergeCell ref="M17:M18"/>
    <mergeCell ref="M19:M20"/>
    <mergeCell ref="M26:M27"/>
    <mergeCell ref="N5:N6"/>
    <mergeCell ref="N9:N11"/>
    <mergeCell ref="N15:N16"/>
    <mergeCell ref="N17:N18"/>
    <mergeCell ref="N19:N20"/>
    <mergeCell ref="N26:N27"/>
    <mergeCell ref="O5:O6"/>
    <mergeCell ref="O9:O11"/>
    <mergeCell ref="O15:O16"/>
    <mergeCell ref="O17:O18"/>
    <mergeCell ref="O19:O20"/>
    <mergeCell ref="O26:O27"/>
    <mergeCell ref="P5:P6"/>
    <mergeCell ref="P9:P11"/>
    <mergeCell ref="P15:P16"/>
    <mergeCell ref="P17:P18"/>
    <mergeCell ref="P19:P20"/>
    <mergeCell ref="P26:P27"/>
    <mergeCell ref="A1:P3"/>
  </mergeCells>
  <pageMargins left="0.200694444444444" right="0.200694444444444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地膜发票符合18家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盈盈明月</cp:lastModifiedBy>
  <dcterms:created xsi:type="dcterms:W3CDTF">2024-07-02T02:18:00Z</dcterms:created>
  <dcterms:modified xsi:type="dcterms:W3CDTF">2025-01-17T02:36:19Z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25A8783B65034091904DE3D9AF97CEDE_13</vt:lpwstr>
  </property>
  <property fmtid="{D5CDD505-2E9C-101B-9397-08002B2CF9AE}" pid="3" name="KSOProductBuildVer">
    <vt:lpwstr>2052-12.1.0.19302</vt:lpwstr>
  </property>
</Properties>
</file>